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02 NPO\1 výzva\"/>
    </mc:Choice>
  </mc:AlternateContent>
  <xr:revisionPtr revIDLastSave="0" documentId="13_ncr:1_{E11F3D75-9397-435F-805D-D097A49431A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VT" sheetId="1" r:id="rId1"/>
  </sheets>
  <definedNames>
    <definedName name="_xlnm.Print_Titles" localSheetId="0">AVT!$B:$E</definedName>
    <definedName name="_xlnm.Print_Area" localSheetId="0">AVT!$B$1:$U$12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Q11" i="1" s="1"/>
  <c r="O7" i="1"/>
  <c r="P11" i="1" s="1"/>
  <c r="S7" i="1" l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<sst xmlns="http://schemas.openxmlformats.org/spreadsheetml/2006/main" count="42" uniqueCount="40">
  <si>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</si>
  <si>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</si>
  <si>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</si>
  <si>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</si>
  <si>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</si>
  <si>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</si>
  <si>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</si>
  <si>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</si>
  <si>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</si>
  <si>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</si>
  <si>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</si>
  <si>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</si>
  <si>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32321200-1 - Audiovizuální přístroje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</si>
  <si>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</si>
  <si>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</si>
  <si>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</si>
  <si>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</si>
  <si>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</si>
  <si>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</si>
  <si>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</si>
  <si>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</si>
  <si>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</si>
  <si>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</si>
  <si>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</si>
  <si>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</si>
  <si>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</si>
  <si>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</si>
  <si>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</si>
  <si>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</si>
  <si>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Samostatná faktura</t>
  </si>
  <si>
    <t>Termín dodání</t>
  </si>
  <si>
    <t xml:space="preserve">Národní plán obnovy pro oblast vysokých škol
pro roky 2022–2024
Název projektu: Digitalizace a rozvoj flexibilních forem vzdělávání na ZČU - DIGIFLEX
Číslo projektu: NPO_ZČU_MSMT-16584/2022
</t>
  </si>
  <si>
    <t>sada</t>
  </si>
  <si>
    <t>Dodání a fakturace do konce roku 2023, tj. do 31.12.2023.</t>
  </si>
  <si>
    <t>NE</t>
  </si>
  <si>
    <t>4K videokamera s příslušenstvím (stativ, 2ks pamětová karta)</t>
  </si>
  <si>
    <t>Ing. Vladimír Nový,
Tel.: 606 050 827</t>
  </si>
  <si>
    <t>Univerzitní 20,
301 00 Plzeň,
Centrum informatizace a výpočetní techniky,
místnost UI 320</t>
  </si>
  <si>
    <r>
      <t xml:space="preserve">4K videokamera s příslušenstvím je set kamery, dvou paměťových karet a stativu pro snímání webinářů, on-line přenosů a k tvorbě výukových programů. 
Kameru je možné připojit přímo do sítě a bez dalšího vybavení streamovat.
</t>
    </r>
    <r>
      <rPr>
        <b/>
        <sz val="11"/>
        <rFont val="Calibri"/>
        <family val="2"/>
        <charset val="238"/>
        <scheme val="minor"/>
      </rPr>
      <t>Požadovaná specifikace:</t>
    </r>
    <r>
      <rPr>
        <sz val="11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>1 ks 4K-kamera:</t>
    </r>
    <r>
      <rPr>
        <sz val="11"/>
        <rFont val="Calibri"/>
        <family val="2"/>
        <charset val="238"/>
        <scheme val="minor"/>
      </rPr>
      <t xml:space="preserve">
    • velikost snímače kamery min. 1“, 15 Mpixelů
    • rozlišení min. 4K60p
    • optika min. 20x zoom od 24,5 mm
    • záznam na SD karty, duální slot
    • výstup HDMI a 3G SDI
    • XLR pro připojení mikrofonů
    • streaming po rozhraní Ethernet nebo pomocí 5G telefonu, rozlišení min. 1920x1080
    • podpora protokolů RTSP/RTP/RTMP/RTMPS
    • záznam min. 4K 10bit se vzorkováním 4:2:2
    • opticko elektronická pětiosá stabilizace obrazu
    • Face detection pro ostření
    • HDR podpora, dynamický rozsah min. 13 eV
    • Manuální prstence pro Zoom, ostření a clonu
    • ND filtry min. 1/64
    • Kompresní metody: MOV(HEVC)/MP4(HEVC): H.265/MPEG-4 HEVC Main10 Profile 
       MOV, MP4: H.264/MPEG-4 AVC High Profile 
       AVCHD: H.264/MPEG-4 AVC High Profile
    • Nejvyšší datový tok min. 200Mbps
    • Integrovaný stereomikrofon
    • TC IN/OUT přes BNC
    • Hmotnost min. 2 kg
</t>
    </r>
    <r>
      <rPr>
        <b/>
        <sz val="11"/>
        <rFont val="Calibri"/>
        <family val="2"/>
        <charset val="238"/>
        <scheme val="minor"/>
      </rPr>
      <t>2 ks SD karta pro kameru:</t>
    </r>
    <r>
      <rPr>
        <sz val="11"/>
        <rFont val="Calibri"/>
        <family val="2"/>
        <charset val="238"/>
        <scheme val="minor"/>
      </rPr>
      <t xml:space="preserve">
     • Karta kompatibilní s kamerou
     • Kapacita min. 128GB
     • Zápis min. 200 MB/s
</t>
    </r>
    <r>
      <rPr>
        <b/>
        <sz val="11"/>
        <rFont val="Calibri"/>
        <family val="2"/>
        <charset val="238"/>
        <scheme val="minor"/>
      </rPr>
      <t>1 ks stativ:</t>
    </r>
    <r>
      <rPr>
        <sz val="11"/>
        <rFont val="Calibri"/>
        <family val="2"/>
        <charset val="238"/>
        <scheme val="minor"/>
      </rPr>
      <t xml:space="preserve">
     • nohy hliníkové dvoustupňové s hliníkovou miskou 100 mm
     • Složená výška nohou max. 70 cm
     • Rozložená výška nohou min. 150 cm
     • Hmotnost nohou max. 3,6 kg
     • Nosnost nohou min. 25 kg
     • Fluidní videohlava
     • plochý držák základny se standardním závitem 3/8
     • Nosnost min. 12 kg
     • Kontinuální systém protizávaží min. od 4 kg do 12 kg
     • Podsvícená vodováha
     • Rychloupínání</t>
    </r>
  </si>
  <si>
    <t>Příloha č. 2 Kupní smlouvy - technická specifikace
Audiovizuální technika (II.) 002 - 2023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</si>
</sst>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5" fillId="0" borderId="0"/>
  </cellStyleXfs>
  <cellXfs count="89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9" fillId="4" borderId="8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49" fontId="22" fillId="0" borderId="0" xfId="0" applyNumberFormat="1" applyFont="1" applyAlignment="1">
      <alignment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left" vertical="center" wrapText="1" indent="1"/>
    </xf>
    <xf numFmtId="0" fontId="8" fillId="3" borderId="7" xfId="0" applyFont="1" applyFill="1" applyBorder="1" applyAlignment="1">
      <alignment horizontal="left" vertical="center" wrapText="1" indent="1"/>
    </xf>
    <xf numFmtId="0" fontId="13" fillId="4" borderId="11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49" fontId="12" fillId="3" borderId="11" xfId="0" applyNumberFormat="1" applyFont="1" applyFill="1" applyBorder="1" applyAlignment="1">
      <alignment horizontal="center" vertical="center" wrapText="1"/>
    </xf>
    <xf numFmtId="49" fontId="12" fillId="3" borderId="7" xfId="0" applyNumberFormat="1" applyFont="1" applyFill="1" applyBorder="1" applyAlignment="1">
      <alignment horizontal="center" vertical="center" wrapText="1"/>
    </xf>
    <xf numFmtId="164" fontId="8" fillId="3" borderId="11" xfId="0" applyNumberFormat="1" applyFont="1" applyFill="1" applyBorder="1" applyAlignment="1">
      <alignment horizontal="right" vertical="center" indent="1"/>
    </xf>
    <xf numFmtId="164" fontId="8" fillId="3" borderId="7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164" fontId="0" fillId="0" borderId="9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0" fillId="3" borderId="9" xfId="0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3" fillId="4" borderId="11" xfId="0" applyFont="1" applyFill="1" applyBorder="1" applyAlignment="1" applyProtection="1">
      <alignment horizontal="center" vertical="center" wrapText="1"/>
      <protection locked="0"/>
    </xf>
    <xf numFmtId="0" fontId="13" fillId="4" borderId="7" xfId="0" applyFont="1" applyFill="1" applyBorder="1" applyAlignment="1" applyProtection="1">
      <alignment horizontal="center" vertical="center" wrapText="1"/>
      <protection locked="0"/>
    </xf>
    <xf numFmtId="164" fontId="13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7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58"/>
  <sheetViews>
    <sheetView tabSelected="1" zoomScale="87" zoomScaleNormal="87" workbookViewId="0">
      <selection activeCell="P7" sqref="P7:P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1.85546875" style="1" customWidth="1"/>
    <col min="4" max="4" width="10.7109375" style="2" customWidth="1"/>
    <col min="5" max="5" width="10.28515625" style="3" customWidth="1"/>
    <col min="6" max="6" width="159.28515625" style="1" customWidth="1"/>
    <col min="7" max="7" width="27.85546875" style="1" customWidth="1"/>
    <col min="8" max="8" width="22.140625" style="1" customWidth="1"/>
    <col min="9" max="9" width="24.140625" style="1" customWidth="1"/>
    <col min="10" max="10" width="16.5703125" style="1" customWidth="1"/>
    <col min="11" max="11" width="49.5703125" customWidth="1"/>
    <col min="12" max="12" width="21.5703125" customWidth="1"/>
    <col min="13" max="13" width="35.140625" style="1" customWidth="1"/>
    <col min="14" max="14" width="28" style="1" customWidth="1"/>
    <col min="15" max="15" width="17.71093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27.85546875" style="4" customWidth="1"/>
  </cols>
  <sheetData>
    <row r="1" spans="1:21" ht="42.6" customHeight="1" x14ac:dyDescent="0.25">
      <c r="B1" s="57" t="s">
        <v>39</v>
      </c>
      <c r="C1" s="57"/>
      <c r="D1" s="57"/>
      <c r="E1" s="57"/>
      <c r="G1" s="39"/>
    </row>
    <row r="2" spans="1:21" ht="42" customHeight="1" x14ac:dyDescent="0.25">
      <c r="C2"/>
      <c r="D2" s="11"/>
      <c r="E2" s="5"/>
      <c r="F2" s="6"/>
      <c r="G2" s="68"/>
      <c r="H2" s="68"/>
      <c r="I2" s="68"/>
      <c r="J2" s="68"/>
      <c r="K2" s="68"/>
      <c r="L2" s="68"/>
      <c r="M2" s="68"/>
      <c r="N2" s="6"/>
      <c r="O2" s="6"/>
      <c r="P2" s="6"/>
      <c r="Q2" s="6"/>
      <c r="S2" s="8"/>
      <c r="T2" s="9"/>
      <c r="U2" s="10"/>
    </row>
    <row r="3" spans="1:21" ht="42" customHeight="1" x14ac:dyDescent="0.25">
      <c r="B3" s="14"/>
      <c r="C3" s="12" t="s">
        <v>0</v>
      </c>
      <c r="D3" s="13"/>
      <c r="E3" s="13"/>
      <c r="F3" s="13"/>
      <c r="G3" s="68"/>
      <c r="H3" s="68"/>
      <c r="I3" s="68"/>
      <c r="J3" s="68"/>
      <c r="K3" s="68"/>
      <c r="L3" s="68"/>
      <c r="M3" s="68"/>
      <c r="N3" s="34"/>
      <c r="O3" s="34"/>
      <c r="P3" s="34"/>
      <c r="Q3" s="34"/>
      <c r="S3" s="8"/>
    </row>
    <row r="4" spans="1:21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6"/>
      <c r="N4" s="6"/>
      <c r="O4" s="6"/>
      <c r="P4" s="8"/>
      <c r="Q4" s="8"/>
      <c r="S4" s="8"/>
    </row>
    <row r="5" spans="1:21" ht="34.5" customHeight="1" thickBot="1" x14ac:dyDescent="0.3">
      <c r="B5" s="17"/>
      <c r="C5" s="18"/>
      <c r="D5" s="19"/>
      <c r="E5" s="19"/>
      <c r="F5" s="6"/>
      <c r="G5" s="37" t="s">
        <v>2</v>
      </c>
      <c r="H5" s="37" t="s">
        <v>2</v>
      </c>
      <c r="I5" s="6"/>
      <c r="J5" s="6"/>
      <c r="M5" s="6"/>
      <c r="N5" s="21"/>
      <c r="O5" s="21"/>
      <c r="Q5" s="20" t="s">
        <v>2</v>
      </c>
      <c r="U5" s="7"/>
    </row>
    <row r="6" spans="1:21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8" t="s">
        <v>5</v>
      </c>
      <c r="H6" s="38" t="s">
        <v>26</v>
      </c>
      <c r="I6" s="33" t="s">
        <v>16</v>
      </c>
      <c r="J6" s="33" t="s">
        <v>17</v>
      </c>
      <c r="K6" s="23" t="s">
        <v>28</v>
      </c>
      <c r="L6" s="35" t="s">
        <v>18</v>
      </c>
      <c r="M6" s="33" t="s">
        <v>19</v>
      </c>
      <c r="N6" s="23" t="s">
        <v>30</v>
      </c>
      <c r="O6" s="33" t="s">
        <v>20</v>
      </c>
      <c r="P6" s="23" t="s">
        <v>6</v>
      </c>
      <c r="Q6" s="24" t="s">
        <v>7</v>
      </c>
      <c r="R6" s="41" t="s">
        <v>8</v>
      </c>
      <c r="S6" s="41" t="s">
        <v>9</v>
      </c>
      <c r="T6" s="33" t="s">
        <v>21</v>
      </c>
      <c r="U6" s="33" t="s">
        <v>22</v>
      </c>
    </row>
    <row r="7" spans="1:21" ht="308.25" customHeight="1" thickTop="1" x14ac:dyDescent="0.25">
      <c r="A7" s="25"/>
      <c r="B7" s="50">
        <v>1</v>
      </c>
      <c r="C7" s="52" t="s">
        <v>35</v>
      </c>
      <c r="D7" s="53">
        <v>1</v>
      </c>
      <c r="E7" s="55" t="s">
        <v>32</v>
      </c>
      <c r="F7" s="42" t="s">
        <v>38</v>
      </c>
      <c r="G7" s="85"/>
      <c r="H7" s="44" t="s">
        <v>34</v>
      </c>
      <c r="I7" s="46" t="s">
        <v>29</v>
      </c>
      <c r="J7" s="48" t="s">
        <v>27</v>
      </c>
      <c r="K7" s="83" t="s">
        <v>31</v>
      </c>
      <c r="L7" s="52" t="s">
        <v>36</v>
      </c>
      <c r="M7" s="71" t="s">
        <v>37</v>
      </c>
      <c r="N7" s="73" t="s">
        <v>33</v>
      </c>
      <c r="O7" s="79">
        <f>D7*P7</f>
        <v>97000</v>
      </c>
      <c r="P7" s="75">
        <v>97000</v>
      </c>
      <c r="Q7" s="87"/>
      <c r="R7" s="77">
        <f>D7*Q7</f>
        <v>0</v>
      </c>
      <c r="S7" s="69" t="str">
        <f t="shared" ref="S7" si="0">IF(ISNUMBER(Q7), IF(Q7&gt;P7,"NEVYHOVUJE","VYHOVUJE")," ")</f>
        <v xml:space="preserve"> </v>
      </c>
      <c r="T7" s="81"/>
      <c r="U7" s="55" t="s">
        <v>12</v>
      </c>
    </row>
    <row r="8" spans="1:21" ht="409.6" customHeight="1" thickBot="1" x14ac:dyDescent="0.3">
      <c r="A8" s="25"/>
      <c r="B8" s="51"/>
      <c r="C8" s="47"/>
      <c r="D8" s="54"/>
      <c r="E8" s="56"/>
      <c r="F8" s="43"/>
      <c r="G8" s="86"/>
      <c r="H8" s="45"/>
      <c r="I8" s="47"/>
      <c r="J8" s="49"/>
      <c r="K8" s="84"/>
      <c r="L8" s="82"/>
      <c r="M8" s="72"/>
      <c r="N8" s="74"/>
      <c r="O8" s="80"/>
      <c r="P8" s="76"/>
      <c r="Q8" s="88"/>
      <c r="R8" s="78"/>
      <c r="S8" s="70"/>
      <c r="T8" s="56"/>
      <c r="U8" s="56"/>
    </row>
    <row r="9" spans="1:21" ht="13.5" customHeight="1" thickTop="1" thickBot="1" x14ac:dyDescent="0.3">
      <c r="C9"/>
      <c r="D9"/>
      <c r="E9"/>
      <c r="F9"/>
      <c r="G9"/>
      <c r="H9"/>
      <c r="I9"/>
      <c r="J9"/>
      <c r="M9"/>
      <c r="N9"/>
      <c r="O9"/>
      <c r="R9" s="36"/>
    </row>
    <row r="10" spans="1:21" ht="49.5" customHeight="1" thickTop="1" thickBot="1" x14ac:dyDescent="0.3">
      <c r="B10" s="63" t="s">
        <v>25</v>
      </c>
      <c r="C10" s="64"/>
      <c r="D10" s="64"/>
      <c r="E10" s="64"/>
      <c r="F10" s="64"/>
      <c r="G10" s="64"/>
      <c r="H10" s="40"/>
      <c r="I10" s="26"/>
      <c r="J10" s="26"/>
      <c r="K10" s="26"/>
      <c r="L10" s="7"/>
      <c r="M10" s="7"/>
      <c r="N10" s="27"/>
      <c r="O10" s="27"/>
      <c r="P10" s="28" t="s">
        <v>10</v>
      </c>
      <c r="Q10" s="65" t="s">
        <v>11</v>
      </c>
      <c r="R10" s="66"/>
      <c r="S10" s="67"/>
      <c r="T10" s="21"/>
      <c r="U10" s="29"/>
    </row>
    <row r="11" spans="1:21" ht="53.25" customHeight="1" thickTop="1" thickBot="1" x14ac:dyDescent="0.3">
      <c r="B11" s="62" t="s">
        <v>23</v>
      </c>
      <c r="C11" s="62"/>
      <c r="D11" s="62"/>
      <c r="E11" s="62"/>
      <c r="F11" s="62"/>
      <c r="G11" s="62"/>
      <c r="H11" s="62"/>
      <c r="I11" s="30"/>
      <c r="L11" s="11"/>
      <c r="M11" s="11"/>
      <c r="N11" s="31"/>
      <c r="O11" s="31"/>
      <c r="P11" s="32">
        <f>SUM(O7:O7)</f>
        <v>97000</v>
      </c>
      <c r="Q11" s="58">
        <f>SUM(R7:R7)</f>
        <v>0</v>
      </c>
      <c r="R11" s="59"/>
      <c r="S11" s="60"/>
    </row>
    <row r="12" spans="1:21" ht="15.75" thickTop="1" x14ac:dyDescent="0.25">
      <c r="B12" s="61" t="s">
        <v>24</v>
      </c>
      <c r="C12" s="61"/>
      <c r="D12" s="61"/>
      <c r="E12" s="61"/>
      <c r="F12" s="61"/>
    </row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SB8EmojYO8vRnJPsrNuT8IPx6DIOAS5Kfv32xPb985tvDnqsA+Tko5wKJTXdPNYuihJgkyJq0tDh2FsVC6ZVQQ==" saltValue="0OLGkyrreyqQX98h+qtAuA==" spinCount="100000" sheet="1" objects="1" scenarios="1"/>
  <mergeCells count="27">
    <mergeCell ref="G2:M3"/>
    <mergeCell ref="S7:S8"/>
    <mergeCell ref="U7:U8"/>
    <mergeCell ref="M7:M8"/>
    <mergeCell ref="N7:N8"/>
    <mergeCell ref="P7:P8"/>
    <mergeCell ref="Q7:Q8"/>
    <mergeCell ref="R7:R8"/>
    <mergeCell ref="O7:O8"/>
    <mergeCell ref="T7:T8"/>
    <mergeCell ref="L7:L8"/>
    <mergeCell ref="K7:K8"/>
    <mergeCell ref="Q11:S11"/>
    <mergeCell ref="B12:F12"/>
    <mergeCell ref="B11:H11"/>
    <mergeCell ref="B10:G10"/>
    <mergeCell ref="Q10:S10"/>
    <mergeCell ref="B7:B8"/>
    <mergeCell ref="C7:C8"/>
    <mergeCell ref="D7:D8"/>
    <mergeCell ref="E7:E8"/>
    <mergeCell ref="B1:E1"/>
    <mergeCell ref="F7:F8"/>
    <mergeCell ref="G7:G8"/>
    <mergeCell ref="H7:H8"/>
    <mergeCell ref="I7:I8"/>
    <mergeCell ref="J7:J8"/>
  </mergeCells>
  <conditionalFormatting sqref="S7">
    <cfRule type="cellIs" dxfId="6" priority="64" operator="equal">
      <formula>"VYHOVUJE"</formula>
    </cfRule>
  </conditionalFormatting>
  <conditionalFormatting sqref="S7">
    <cfRule type="cellIs" dxfId="5" priority="63" operator="equal">
      <formula>"NEVYHOVUJE"</formula>
    </cfRule>
  </conditionalFormatting>
  <conditionalFormatting sqref="Q7 G7:H7">
    <cfRule type="containsBlanks" dxfId="4" priority="44">
      <formula>LEN(TRIM(G7))=0</formula>
    </cfRule>
  </conditionalFormatting>
  <conditionalFormatting sqref="G7:H7 Q7">
    <cfRule type="notContainsBlanks" dxfId="3" priority="42">
      <formula>LEN(TRIM(G7))&gt;0</formula>
    </cfRule>
  </conditionalFormatting>
  <conditionalFormatting sqref="G7:H7 Q7">
    <cfRule type="notContainsBlanks" dxfId="2" priority="41">
      <formula>LEN(TRIM(G7))&gt;0</formula>
    </cfRule>
  </conditionalFormatting>
  <conditionalFormatting sqref="G7:H7">
    <cfRule type="notContainsBlanks" dxfId="1" priority="40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40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2022-11-29T07:27:06Z</cp:lastPrinted>
  <dcterms:created xsi:type="dcterms:W3CDTF">2014-03-05T12:43:32Z</dcterms:created>
  <dcterms:modified xsi:type="dcterms:W3CDTF">2023-01-09T08:32:53Z</dcterms:modified>
</cp:coreProperties>
</file>